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81" yWindow="65341" windowWidth="15195" windowHeight="7695" activeTab="0"/>
  </bookViews>
  <sheets>
    <sheet name="Титульный" sheetId="1" r:id="rId1"/>
    <sheet name="Вопросы" sheetId="2" r:id="rId2"/>
    <sheet name="Расчёты" sheetId="3" state="hidden" r:id="rId3"/>
    <sheet name="Итоговый " sheetId="4" r:id="rId4"/>
  </sheets>
  <definedNames/>
  <calcPr fullCalcOnLoad="1"/>
</workbook>
</file>

<file path=xl/comments1.xml><?xml version="1.0" encoding="utf-8"?>
<comments xmlns="http://schemas.openxmlformats.org/spreadsheetml/2006/main">
  <authors>
    <author>Кристина</author>
  </authors>
  <commentList>
    <comment ref="B36" authorId="0">
      <text>
        <r>
          <rPr>
            <sz val="8"/>
            <rFont val="Tahoma"/>
            <family val="2"/>
          </rPr>
          <t xml:space="preserve">Буквы "е" и  "ё" , "и" и "й" различаются!
</t>
        </r>
      </text>
    </comment>
  </commentList>
</comments>
</file>

<file path=xl/comments2.xml><?xml version="1.0" encoding="utf-8"?>
<comments xmlns="http://schemas.openxmlformats.org/spreadsheetml/2006/main">
  <authors>
    <author>Кристина</author>
  </authors>
  <commentList>
    <comment ref="H5" authorId="0">
      <text>
        <r>
          <rPr>
            <b/>
            <sz val="8"/>
            <rFont val="Tahoma"/>
            <family val="2"/>
          </rPr>
          <t>Устройство, управляющее  работой графического дисплея</t>
        </r>
        <r>
          <rPr>
            <sz val="8"/>
            <rFont val="Tahoma"/>
            <family val="2"/>
          </rPr>
          <t xml:space="preserve">.
</t>
        </r>
      </text>
    </comment>
    <comment ref="M4" authorId="0">
      <text>
        <r>
          <rPr>
            <b/>
            <sz val="8"/>
            <rFont val="Tahoma"/>
            <family val="2"/>
          </rPr>
          <t>Максимальная длина двоичного кода,который может обрабатываться или передаваться процессором целиком.</t>
        </r>
        <r>
          <rPr>
            <sz val="8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2"/>
          </rPr>
          <t>Описание последовательности действий, которые должен выполнить компьютер для решения поставленной задачи</t>
        </r>
        <r>
          <rPr>
            <sz val="8"/>
            <rFont val="Tahoma"/>
            <family val="2"/>
          </rPr>
          <t xml:space="preserve">.
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Последовательность пронумерованных или помеченных пунктов.
</t>
        </r>
      </text>
    </comment>
    <comment ref="P10" authorId="0">
      <text>
        <r>
          <rPr>
            <b/>
            <sz val="8"/>
            <rFont val="Tahoma"/>
            <family val="2"/>
          </rPr>
          <t>Электронное энергозависимое запоминающее устройство.</t>
        </r>
      </text>
    </comment>
    <comment ref="I13" authorId="0">
      <text>
        <r>
          <rPr>
            <b/>
            <sz val="8"/>
            <rFont val="Tahoma"/>
            <family val="2"/>
          </rPr>
          <t>Интерактивные системы, обеспечивающие одновременную работу со звуком, анимированной компьютерной графикой,видеокадрами, статистическими изображениями и текстами.</t>
        </r>
      </text>
    </comment>
    <comment ref="G14" authorId="0">
      <text>
        <r>
          <rPr>
            <b/>
            <sz val="8"/>
            <rFont val="Tahoma"/>
            <family val="2"/>
          </rPr>
          <t>Текст,организованный так,что его можно просматривать в последовательности смысловых связей между его отдельными фрагментами.</t>
        </r>
      </text>
    </comment>
    <comment ref="R13" authorId="0">
      <text>
        <r>
          <rPr>
            <b/>
            <sz val="8"/>
            <rFont val="Tahoma"/>
            <family val="2"/>
          </rPr>
          <t xml:space="preserve">Наука,изучающая законы и методы хранения, передачи и обработки информации с использованием компьютеров. </t>
        </r>
      </text>
    </comment>
    <comment ref="M16" authorId="0">
      <text>
        <r>
          <rPr>
            <b/>
            <sz val="8"/>
            <rFont val="Tahoma"/>
            <family val="2"/>
          </rPr>
          <t>Следующий по величине элемент файловой структуры.</t>
        </r>
      </text>
    </comment>
    <comment ref="F18" authorId="0">
      <text>
        <r>
          <rPr>
            <b/>
            <sz val="8"/>
            <rFont val="Tahoma"/>
            <family val="2"/>
          </rPr>
          <t>Способ представления информации в наглядной и убедительной форме.</t>
        </r>
      </text>
    </comment>
    <comment ref="K16" authorId="0">
      <text>
        <r>
          <rPr>
            <b/>
            <sz val="8"/>
            <rFont val="Tahoma"/>
            <family val="2"/>
          </rPr>
          <t>Устройство вывода изображения.</t>
        </r>
      </text>
    </comment>
    <comment ref="E22" authorId="0">
      <text>
        <r>
          <rPr>
            <b/>
            <sz val="8"/>
            <rFont val="Tahoma"/>
            <family val="2"/>
          </rPr>
          <t>Устройство работы с дисками.</t>
        </r>
      </text>
    </comment>
    <comment ref="Q21" authorId="0">
      <text>
        <r>
          <rPr>
            <b/>
            <sz val="8"/>
            <rFont val="Tahoma"/>
            <family val="2"/>
          </rPr>
          <t>Устройство вывода информации,хранящееся в памяти ЭВМ.</t>
        </r>
      </text>
    </comment>
    <comment ref="T19" authorId="0">
      <text>
        <r>
          <rPr>
            <b/>
            <sz val="8"/>
            <rFont val="Tahoma"/>
            <family val="2"/>
          </rPr>
          <t>Кабель, состоящий из множества проводов.</t>
        </r>
      </text>
    </comment>
    <comment ref="Y16" authorId="0">
      <text>
        <r>
          <rPr>
            <b/>
            <sz val="8"/>
            <rFont val="Tahoma"/>
            <family val="2"/>
          </rPr>
          <t>Специальные устройства для графического вывода  на бумагу.</t>
        </r>
      </text>
    </comment>
    <comment ref="Y22" authorId="0">
      <text>
        <r>
          <rPr>
            <b/>
            <sz val="8"/>
            <rFont val="Tahoma"/>
            <family val="2"/>
          </rPr>
          <t>Что образует совокупность точечных строк?</t>
        </r>
      </text>
    </comment>
    <comment ref="U18" authorId="0">
      <text>
        <r>
          <rPr>
            <b/>
            <sz val="8"/>
            <rFont val="Tahoma"/>
            <family val="2"/>
          </rPr>
          <t>Информация,хранящаяся на внешнем носителе и объединённая общим именем.</t>
        </r>
      </text>
    </comment>
  </commentList>
</comments>
</file>

<file path=xl/sharedStrings.xml><?xml version="1.0" encoding="utf-8"?>
<sst xmlns="http://schemas.openxmlformats.org/spreadsheetml/2006/main" count="11" uniqueCount="10">
  <si>
    <t>Фамилия Имя</t>
  </si>
  <si>
    <t>Класс</t>
  </si>
  <si>
    <t>Примечание</t>
  </si>
  <si>
    <t>Разгадать</t>
  </si>
  <si>
    <t>Результат</t>
  </si>
  <si>
    <t>по горизонтали</t>
  </si>
  <si>
    <t>по вертикали</t>
  </si>
  <si>
    <t>Итого для правильных ответов</t>
  </si>
  <si>
    <t>Оценка</t>
  </si>
  <si>
    <t>Итоговый 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</si>
</sst>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b/>
      <i/>
      <sz val="14"/>
      <name val="Showcard Gothic"/>
      <family val="5"/>
    </font>
    <font>
      <b/>
      <i/>
      <sz val="14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8"/>
      <name val="Tahoma"/>
      <family val="2"/>
    </font>
    <font>
      <b/>
      <sz val="12"/>
      <name val="Arial Cyr"/>
      <family val="0"/>
    </font>
    <font>
      <sz val="10"/>
      <name val="Bauhaus 93"/>
      <family val="5"/>
    </font>
    <font>
      <b/>
      <sz val="20"/>
      <name val="Impact"/>
      <family val="2"/>
    </font>
    <font>
      <b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48"/>
      <color indexed="10"/>
      <name val="Arial Cyr"/>
      <family val="0"/>
    </font>
    <font>
      <sz val="12"/>
      <color indexed="27"/>
      <name val="Arial Cyr"/>
      <family val="0"/>
    </font>
    <font>
      <sz val="10"/>
      <color indexed="2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48"/>
      <color rgb="FFFF0000"/>
      <name val="Arial Cyr"/>
      <family val="0"/>
    </font>
    <font>
      <sz val="12"/>
      <color theme="8" tint="0.7999799847602844"/>
      <name val="Arial Cyr"/>
      <family val="0"/>
    </font>
    <font>
      <sz val="10"/>
      <color theme="8" tint="0.7999799847602844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/>
    </xf>
    <xf numFmtId="0" fontId="8" fillId="35" borderId="11" xfId="0" applyFont="1" applyFill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 applyProtection="1">
      <alignment horizontal="center" vertical="center"/>
      <protection locked="0"/>
    </xf>
    <xf numFmtId="0" fontId="8" fillId="35" borderId="13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5" borderId="14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2" fillId="37" borderId="15" xfId="0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/>
    </xf>
    <xf numFmtId="0" fontId="53" fillId="37" borderId="0" xfId="0" applyFont="1" applyFill="1" applyAlignment="1">
      <alignment/>
    </xf>
    <xf numFmtId="0" fontId="52" fillId="37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 wrapText="1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4" fillId="36" borderId="15" xfId="42" applyFill="1" applyBorder="1" applyAlignment="1" applyProtection="1">
      <alignment horizontal="center" vertical="center"/>
      <protection/>
    </xf>
    <xf numFmtId="0" fontId="4" fillId="36" borderId="16" xfId="42" applyFill="1" applyBorder="1" applyAlignment="1" applyProtection="1">
      <alignment horizontal="center" vertical="center"/>
      <protection/>
    </xf>
    <xf numFmtId="0" fontId="4" fillId="36" borderId="14" xfId="42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36" borderId="0" xfId="0" applyFont="1" applyFill="1" applyAlignment="1" applyProtection="1">
      <alignment horizontal="center" vertical="center"/>
      <protection/>
    </xf>
    <xf numFmtId="0" fontId="4" fillId="33" borderId="17" xfId="42" applyFill="1" applyBorder="1" applyAlignment="1" applyProtection="1">
      <alignment horizontal="center" vertical="center"/>
      <protection/>
    </xf>
    <xf numFmtId="0" fontId="4" fillId="0" borderId="17" xfId="42" applyBorder="1" applyAlignment="1" applyProtection="1">
      <alignment/>
      <protection/>
    </xf>
    <xf numFmtId="0" fontId="12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28575</xdr:rowOff>
    </xdr:from>
    <xdr:to>
      <xdr:col>11</xdr:col>
      <xdr:colOff>666750</xdr:colOff>
      <xdr:row>11</xdr:row>
      <xdr:rowOff>142875</xdr:rowOff>
    </xdr:to>
    <xdr:sp>
      <xdr:nvSpPr>
        <xdr:cNvPr id="1" name="WordArt 24"/>
        <xdr:cNvSpPr>
          <a:spLocks noChangeAspect="1"/>
        </xdr:cNvSpPr>
      </xdr:nvSpPr>
      <xdr:spPr>
        <a:xfrm rot="21420000">
          <a:off x="2924175" y="514350"/>
          <a:ext cx="5391150" cy="14097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>
                  <a:alpha val="99000"/>
                </a:srgbClr>
              </a:solidFill>
              <a:latin typeface="+mn-lt"/>
              <a:cs typeface="+mn-lt"/>
            </a:rPr>
            <a:t>Кроссворд</a:t>
          </a:r>
        </a:p>
      </xdr:txBody>
    </xdr:sp>
    <xdr:clientData/>
  </xdr:twoCellAnchor>
  <xdr:twoCellAnchor>
    <xdr:from>
      <xdr:col>1</xdr:col>
      <xdr:colOff>180975</xdr:colOff>
      <xdr:row>11</xdr:row>
      <xdr:rowOff>133350</xdr:rowOff>
    </xdr:from>
    <xdr:to>
      <xdr:col>14</xdr:col>
      <xdr:colOff>523875</xdr:colOff>
      <xdr:row>20</xdr:row>
      <xdr:rowOff>104775</xdr:rowOff>
    </xdr:to>
    <xdr:sp>
      <xdr:nvSpPr>
        <xdr:cNvPr id="2" name="WordArt 26"/>
        <xdr:cNvSpPr>
          <a:spLocks noChangeAspect="1"/>
        </xdr:cNvSpPr>
      </xdr:nvSpPr>
      <xdr:spPr>
        <a:xfrm rot="21300000">
          <a:off x="876300" y="1914525"/>
          <a:ext cx="9382125" cy="14287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6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lt"/>
              <a:cs typeface="+mn-lt"/>
            </a:rPr>
            <a:t>По информатике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161925</xdr:colOff>
      <xdr:row>9</xdr:row>
      <xdr:rowOff>95250</xdr:rowOff>
    </xdr:from>
    <xdr:to>
      <xdr:col>22</xdr:col>
      <xdr:colOff>342900</xdr:colOff>
      <xdr:row>15</xdr:row>
      <xdr:rowOff>190500</xdr:rowOff>
    </xdr:to>
    <xdr:pic>
      <xdr:nvPicPr>
        <xdr:cNvPr id="1" name="Picture 25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667000"/>
          <a:ext cx="1266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21</xdr:row>
      <xdr:rowOff>9525</xdr:rowOff>
    </xdr:from>
    <xdr:to>
      <xdr:col>23</xdr:col>
      <xdr:colOff>342900</xdr:colOff>
      <xdr:row>27</xdr:row>
      <xdr:rowOff>114300</xdr:rowOff>
    </xdr:to>
    <xdr:pic>
      <xdr:nvPicPr>
        <xdr:cNvPr id="2" name="Picture 26" descr="j0292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6010275"/>
          <a:ext cx="21336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123825</xdr:rowOff>
    </xdr:from>
    <xdr:to>
      <xdr:col>6</xdr:col>
      <xdr:colOff>342900</xdr:colOff>
      <xdr:row>9</xdr:row>
      <xdr:rowOff>180975</xdr:rowOff>
    </xdr:to>
    <xdr:pic>
      <xdr:nvPicPr>
        <xdr:cNvPr id="3" name="Picture 27" descr="j02920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981075"/>
          <a:ext cx="2152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171450</xdr:rowOff>
    </xdr:from>
    <xdr:to>
      <xdr:col>28</xdr:col>
      <xdr:colOff>295275</xdr:colOff>
      <xdr:row>6</xdr:row>
      <xdr:rowOff>152400</xdr:rowOff>
    </xdr:to>
    <xdr:pic>
      <xdr:nvPicPr>
        <xdr:cNvPr id="4" name="Picture 28" descr="j0285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24850" y="742950"/>
          <a:ext cx="2105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18</xdr:row>
      <xdr:rowOff>28575</xdr:rowOff>
    </xdr:from>
    <xdr:to>
      <xdr:col>9</xdr:col>
      <xdr:colOff>314325</xdr:colOff>
      <xdr:row>20</xdr:row>
      <xdr:rowOff>219075</xdr:rowOff>
    </xdr:to>
    <xdr:pic>
      <xdr:nvPicPr>
        <xdr:cNvPr id="5" name="Picture 29" descr="j02513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5172075"/>
          <a:ext cx="1047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19050</xdr:rowOff>
    </xdr:from>
    <xdr:to>
      <xdr:col>5</xdr:col>
      <xdr:colOff>352425</xdr:colOff>
      <xdr:row>28</xdr:row>
      <xdr:rowOff>114300</xdr:rowOff>
    </xdr:to>
    <xdr:pic>
      <xdr:nvPicPr>
        <xdr:cNvPr id="6" name="Picture 30" descr="j02054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6305550"/>
          <a:ext cx="20955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161925</xdr:colOff>
      <xdr:row>10</xdr:row>
      <xdr:rowOff>47625</xdr:rowOff>
    </xdr:from>
    <xdr:to>
      <xdr:col>30</xdr:col>
      <xdr:colOff>304800</xdr:colOff>
      <xdr:row>16</xdr:row>
      <xdr:rowOff>142875</xdr:rowOff>
    </xdr:to>
    <xdr:pic>
      <xdr:nvPicPr>
        <xdr:cNvPr id="7" name="Picture 31" descr="j01964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10675" y="2905125"/>
          <a:ext cx="1952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J40"/>
  <sheetViews>
    <sheetView tabSelected="1" zoomScalePageLayoutView="0" workbookViewId="0" topLeftCell="A10">
      <selection activeCell="E31" sqref="E31:G31"/>
    </sheetView>
  </sheetViews>
  <sheetFormatPr defaultColWidth="9.00390625" defaultRowHeight="12.75"/>
  <cols>
    <col min="1" max="16384" width="9.125" style="7" customWidth="1"/>
  </cols>
  <sheetData>
    <row r="28" spans="2:10" ht="18">
      <c r="B28" s="30" t="s">
        <v>0</v>
      </c>
      <c r="C28" s="30"/>
      <c r="D28" s="31"/>
      <c r="E28" s="23"/>
      <c r="F28" s="24"/>
      <c r="G28" s="24"/>
      <c r="H28" s="24"/>
      <c r="I28" s="24"/>
      <c r="J28" s="25"/>
    </row>
    <row r="31" spans="2:7" ht="18">
      <c r="B31" s="32" t="s">
        <v>1</v>
      </c>
      <c r="C31" s="32"/>
      <c r="D31" s="32"/>
      <c r="E31" s="23"/>
      <c r="F31" s="24"/>
      <c r="G31" s="25"/>
    </row>
    <row r="36" spans="2:4" ht="18">
      <c r="B36" s="26" t="s">
        <v>2</v>
      </c>
      <c r="C36" s="26"/>
      <c r="D36" s="26"/>
    </row>
    <row r="40" spans="2:4" ht="12.75">
      <c r="B40" s="27" t="s">
        <v>3</v>
      </c>
      <c r="C40" s="28"/>
      <c r="D40" s="29"/>
    </row>
  </sheetData>
  <sheetProtection password="C463" sheet="1" formatRows="0" insertColumns="0"/>
  <mergeCells count="6">
    <mergeCell ref="E28:J28"/>
    <mergeCell ref="E31:G31"/>
    <mergeCell ref="B36:D36"/>
    <mergeCell ref="B40:D40"/>
    <mergeCell ref="B28:D28"/>
    <mergeCell ref="B31:D31"/>
  </mergeCells>
  <hyperlinks>
    <hyperlink ref="B40:D40" location="Вопросы!A1" tooltip="Кроссворд" display="Разгадать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4:AC26"/>
  <sheetViews>
    <sheetView zoomScalePageLayoutView="0" workbookViewId="0" topLeftCell="A1">
      <selection activeCell="Y22" sqref="Y22:AC22"/>
    </sheetView>
  </sheetViews>
  <sheetFormatPr defaultColWidth="4.75390625" defaultRowHeight="22.5" customHeight="1"/>
  <cols>
    <col min="1" max="16384" width="4.75390625" style="1" customWidth="1"/>
  </cols>
  <sheetData>
    <row r="4" ht="22.5" customHeight="1">
      <c r="M4" s="8"/>
    </row>
    <row r="5" spans="8:19" ht="22.5" customHeight="1"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ht="22.5" customHeight="1">
      <c r="M6" s="9"/>
    </row>
    <row r="7" spans="12:21" ht="22.5" customHeight="1">
      <c r="L7" s="6"/>
      <c r="M7" s="6"/>
      <c r="N7" s="6"/>
      <c r="O7" s="6"/>
      <c r="P7" s="6"/>
      <c r="Q7" s="6"/>
      <c r="R7" s="6"/>
      <c r="S7" s="6"/>
      <c r="T7" s="6"/>
      <c r="U7" s="2"/>
    </row>
    <row r="8" ht="22.5" customHeight="1">
      <c r="M8" s="10"/>
    </row>
    <row r="9" ht="22.5" customHeight="1">
      <c r="M9" s="11"/>
    </row>
    <row r="10" spans="13:16" ht="22.5" customHeight="1">
      <c r="M10" s="8"/>
      <c r="P10" s="6"/>
    </row>
    <row r="11" spans="9:16" ht="22.5" customHeight="1">
      <c r="I11" s="6"/>
      <c r="J11" s="6"/>
      <c r="K11" s="6"/>
      <c r="L11" s="6"/>
      <c r="M11" s="6"/>
      <c r="N11" s="6"/>
      <c r="P11" s="6"/>
    </row>
    <row r="12" spans="13:16" ht="22.5" customHeight="1">
      <c r="M12" s="9"/>
      <c r="P12" s="12"/>
    </row>
    <row r="13" spans="9:19" ht="22.5" customHeight="1">
      <c r="I13" s="6"/>
      <c r="J13" s="14"/>
      <c r="K13" s="6"/>
      <c r="L13" s="6"/>
      <c r="M13" s="6"/>
      <c r="N13" s="6"/>
      <c r="O13" s="6"/>
      <c r="P13" s="6"/>
      <c r="Q13" s="6"/>
      <c r="R13" s="6"/>
      <c r="S13" s="14"/>
    </row>
    <row r="14" spans="7:18" ht="22.5" customHeight="1">
      <c r="G14" s="6"/>
      <c r="I14" s="6"/>
      <c r="M14" s="10"/>
      <c r="P14" s="13"/>
      <c r="R14" s="6"/>
    </row>
    <row r="15" spans="7:18" ht="22.5" customHeight="1">
      <c r="G15" s="6"/>
      <c r="I15" s="6"/>
      <c r="P15" s="12"/>
      <c r="R15" s="6"/>
    </row>
    <row r="16" spans="7:25" ht="22.5" customHeight="1">
      <c r="G16" s="6"/>
      <c r="I16" s="6"/>
      <c r="K16" s="6"/>
      <c r="M16" s="6"/>
      <c r="N16" s="6"/>
      <c r="O16" s="6"/>
      <c r="P16" s="6"/>
      <c r="Q16" s="6"/>
      <c r="R16" s="6"/>
      <c r="S16" s="6"/>
      <c r="Y16" s="6"/>
    </row>
    <row r="17" spans="7:25" ht="22.5" customHeight="1">
      <c r="G17" s="6"/>
      <c r="K17" s="6"/>
      <c r="P17" s="12"/>
      <c r="R17" s="6"/>
      <c r="Y17" s="6"/>
    </row>
    <row r="18" spans="6:25" ht="22.5" customHeight="1">
      <c r="F18" s="6"/>
      <c r="G18" s="6"/>
      <c r="H18" s="6"/>
      <c r="I18" s="6"/>
      <c r="J18" s="15"/>
      <c r="K18" s="6"/>
      <c r="L18" s="14"/>
      <c r="M18" s="6"/>
      <c r="N18" s="6"/>
      <c r="O18" s="6"/>
      <c r="P18" s="6"/>
      <c r="R18" s="6"/>
      <c r="U18" s="6"/>
      <c r="Y18" s="6"/>
    </row>
    <row r="19" spans="7:29" ht="22.5" customHeight="1">
      <c r="G19" s="6"/>
      <c r="K19" s="6"/>
      <c r="P19" s="13"/>
      <c r="R19" s="6"/>
      <c r="T19" s="6"/>
      <c r="U19" s="6"/>
      <c r="V19" s="6"/>
      <c r="W19" s="6"/>
      <c r="X19" s="15"/>
      <c r="Y19" s="6"/>
      <c r="Z19" s="14"/>
      <c r="AA19" s="6"/>
      <c r="AB19" s="6"/>
      <c r="AC19" s="6"/>
    </row>
    <row r="20" spans="7:25" ht="22.5" customHeight="1">
      <c r="G20" s="6"/>
      <c r="K20" s="12"/>
      <c r="P20" s="6"/>
      <c r="R20" s="12"/>
      <c r="U20" s="6"/>
      <c r="Y20" s="6"/>
    </row>
    <row r="21" spans="7:25" ht="22.5" customHeight="1">
      <c r="G21" s="12"/>
      <c r="K21" s="12"/>
      <c r="Q21" s="6"/>
      <c r="R21" s="6"/>
      <c r="S21" s="6"/>
      <c r="T21" s="6"/>
      <c r="U21" s="6"/>
      <c r="V21" s="6"/>
      <c r="W21" s="6"/>
      <c r="Y21" s="6"/>
    </row>
    <row r="22" spans="5:29" ht="22.5" customHeight="1">
      <c r="E22" s="6"/>
      <c r="F22" s="6"/>
      <c r="G22" s="6"/>
      <c r="H22" s="6"/>
      <c r="I22" s="6"/>
      <c r="J22" s="6"/>
      <c r="K22" s="6"/>
      <c r="L22" s="6"/>
      <c r="R22" s="13"/>
      <c r="Y22" s="6"/>
      <c r="Z22" s="6"/>
      <c r="AA22" s="6"/>
      <c r="AB22" s="6"/>
      <c r="AC22" s="6"/>
    </row>
    <row r="23" spans="7:25" ht="22.5" customHeight="1">
      <c r="G23" s="13"/>
      <c r="K23" s="13"/>
      <c r="R23" s="6"/>
      <c r="Y23" s="6"/>
    </row>
    <row r="26" spans="25:29" ht="22.5" customHeight="1">
      <c r="Y26" s="33" t="s">
        <v>4</v>
      </c>
      <c r="Z26" s="34"/>
      <c r="AA26" s="34"/>
      <c r="AB26" s="34"/>
      <c r="AC26" s="34"/>
    </row>
  </sheetData>
  <sheetProtection password="CB02" sheet="1"/>
  <mergeCells count="1">
    <mergeCell ref="Y26:AC26"/>
  </mergeCells>
  <hyperlinks>
    <hyperlink ref="Y26:AC26" location="'Итоговый '!A1" display="Результат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9.25390625" style="20" customWidth="1"/>
    <col min="2" max="16384" width="9.125" style="20" customWidth="1"/>
  </cols>
  <sheetData>
    <row r="1" spans="1:2" ht="15">
      <c r="A1" s="18" t="s">
        <v>5</v>
      </c>
      <c r="B1" s="19"/>
    </row>
    <row r="2" ht="12.75">
      <c r="A2" s="20">
        <f>IF(CONCATENATE(Вопросы!H5,Вопросы!I5,Вопросы!J5,Вопросы!K5,Вопросы!L5,Вопросы!M5,Вопросы!N5,Вопросы!O5,Вопросы!P5,Вопросы!Q5,Вопросы!R5,Вопросы!S5)="видеоадаптер",1,0)</f>
        <v>0</v>
      </c>
    </row>
    <row r="3" ht="12.75">
      <c r="A3" s="20">
        <f>IF(CONCATENATE(Вопросы!L7,Вопросы!M7,Вопросы!N7,Вопросы!O7,Вопросы!P7,Вопросы!Q7,Вопросы!R7,Вопросы!S7,Вопросы!T7)="программа",1,0)</f>
        <v>0</v>
      </c>
    </row>
    <row r="4" ht="12.75">
      <c r="A4" s="20">
        <f>IF(CONCATENATE(Вопросы!I11,Вопросы!J11,Вопросы!K11,Вопросы!L11,Вопросы!M11,Вопросы!N11)="список",1,0)</f>
        <v>0</v>
      </c>
    </row>
    <row r="5" ht="12.75">
      <c r="A5" s="20">
        <f>IF(CONCATENATE(Вопросы!I13,Вопросы!J13,Вопросы!K13,Вопросы!L13,Вопросы!M13,Вопросы!N13,Вопросы!O13,Вопросы!P13,Вопросы!Q13,Вопросы!R13,Вопросы!S13)="мультимедия",1,0)</f>
        <v>0</v>
      </c>
    </row>
    <row r="6" ht="12.75">
      <c r="A6" s="20">
        <f>IF(CONCATENATE(Вопросы!M16,Вопросы!N16,Вопросы!O16,Вопросы!P16,Вопросы!Q16,Вопросы!R16,Вопросы!S16)="каталог",1,0)</f>
        <v>0</v>
      </c>
    </row>
    <row r="7" ht="12.75">
      <c r="A7" s="20">
        <f>IF(CONCATENATE(Вопросы!F18,Вопросы!G18,Вопросы!H18,Вопросы!I18,Вопросы!J18,Вопросы!K18,Вопросы!L18,Вопросы!M18,Вопросы!N18,Вопросы!O18,Вопросы!P18)="презентация",1,0)</f>
        <v>0</v>
      </c>
    </row>
    <row r="8" ht="12.75">
      <c r="A8" s="20">
        <f>IF(CONCATENATE(Вопросы!T19,Вопросы!U19,Вопросы!V19,Вопросы!W19,Вопросы!X19,Вопросы!Y19,Вопросы!Z19,Вопросы!AA19,Вопросы!AB19,Вопросы!AC19)="магистраль",1,0)</f>
        <v>0</v>
      </c>
    </row>
    <row r="9" ht="12.75">
      <c r="A9" s="20">
        <f>IF(CONCATENATE(Вопросы!Q21,Вопросы!R21,Вопросы!S21,Вопросы!T21,Вопросы!U21,Вопросы!V21,Вопросы!W21)="дисплей",1,0)</f>
        <v>0</v>
      </c>
    </row>
    <row r="10" ht="12.75">
      <c r="A10" s="20">
        <f>IF(CONCATENATE(Вопросы!E22,Вопросы!F22,Вопросы!G22,Вопросы!H22,Вопросы!I22,Вопросы!J22,Вопросы!K22,Вопросы!L22)="дисковод",1,0)</f>
        <v>0</v>
      </c>
    </row>
    <row r="11" ht="12.75">
      <c r="A11" s="20">
        <f>IF(CONCATENATE(Вопросы!Y22,Вопросы!Z22,Вопросы!AA22,Вопросы!AB22,Вопросы!AC22)="растр",1,0)</f>
        <v>0</v>
      </c>
    </row>
    <row r="12" ht="15">
      <c r="A12" s="21" t="s">
        <v>6</v>
      </c>
    </row>
    <row r="13" ht="12.75">
      <c r="A13" s="20">
        <f>IF(CONCATENATE(Вопросы!G14,Вопросы!G15,Вопросы!G16,Вопросы!G17,Вопросы!G18,Вопросы!G19,Вопросы!G20,Вопросы!G21,Вопросы!G22,Вопросы!G23,)="гипертекст",1,0)</f>
        <v>0</v>
      </c>
    </row>
    <row r="14" ht="12.75">
      <c r="A14" s="20">
        <f>IF(CONCATENATE(Вопросы!I13,Вопросы!I14,Вопросы!I15,Вопросы!I16,)="меню",1,0)</f>
        <v>0</v>
      </c>
    </row>
    <row r="15" ht="12.75">
      <c r="A15" s="20">
        <f>IF(CONCATENATE(Вопросы!K16,Вопросы!K17,Вопросы!K18,Вопросы!K19,Вопросы!K20,Вопросы!K21,Вопросы!K22,Вопросы!K23)="моннитор",1,0)</f>
        <v>0</v>
      </c>
    </row>
    <row r="16" ht="12.75">
      <c r="A16" s="20">
        <f>IF(CONCATENATE(Вопросы!M4,Вопросы!M5,Вопросы!M6,Вопросы!M7,Вопросы!M8,Вопросы!M9,Вопросы!M10,Вопросы!M11,Вопросы!M12,Вопросы!M13,Вопросы!M14)="разрядность",1,0)</f>
        <v>0</v>
      </c>
    </row>
    <row r="17" ht="12.75">
      <c r="A17" s="20">
        <f>IF(CONCATENATE(Вопросы!P10,Вопросы!P11,Вопросы!P12,Вопросы!P13,Вопросы!P14,Вопросы!P15,Вопросы!P16,Вопросы!P17,Вопросы!P18,Вопросы!P19,Вопросы!P20)="видеопамять",1,0)</f>
        <v>0</v>
      </c>
    </row>
    <row r="18" ht="12.75">
      <c r="A18" s="20">
        <f>IF(CONCATENATE(Вопросы!R13,Вопросы!R14,Вопросы!R15,Вопросы!R16,Вопросы!R17,Вопросы!R18,Вопросы!R19,Вопросы!R20,Вопросы!R21,Вопросы!R22,Вопросы!R23)="информатика",1,0)</f>
        <v>0</v>
      </c>
    </row>
    <row r="19" ht="12.75">
      <c r="A19" s="20">
        <f>IF(CONCATENATE(Вопросы!U18,Вопросы!U19,Вопросы!U20,Вопросы!U21)="фаЙл",1,0)</f>
        <v>0</v>
      </c>
    </row>
    <row r="20" ht="12.75">
      <c r="A20" s="20">
        <f>IF(CONCATENATE(Вопросы!Y16,Вопросы!Y17,Вопросы!Y18,Вопросы!Y19,Вопросы!Y20,Вопросы!Y21,Вопросы!Y22,Вопросы!Y23)="плоттеры",1,0)</f>
        <v>0</v>
      </c>
    </row>
    <row r="21" spans="1:2" ht="25.5">
      <c r="A21" s="22" t="s">
        <v>7</v>
      </c>
      <c r="B21" s="20">
        <f>(SUM(A2:A11)+SUM(A13:A20))/18</f>
        <v>0</v>
      </c>
    </row>
    <row r="23" spans="1:2" ht="12.75">
      <c r="A23" s="20" t="s">
        <v>8</v>
      </c>
      <c r="B23" s="20">
        <f>IF(B21&lt;0.5,2,IF(B21&lt;0.76,3,IF(B21&lt;0.86,4,5)))</f>
        <v>2</v>
      </c>
    </row>
  </sheetData>
  <sheetProtection password="CF98" sheet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9.75390625" style="3" customWidth="1"/>
    <col min="2" max="6" width="9.125" style="3" customWidth="1"/>
    <col min="7" max="7" width="11.00390625" style="3" customWidth="1"/>
    <col min="8" max="8" width="10.625" style="3" customWidth="1"/>
    <col min="9" max="16384" width="9.125" style="3" customWidth="1"/>
  </cols>
  <sheetData>
    <row r="3" spans="1:10" ht="15.75">
      <c r="A3" s="4"/>
      <c r="G3" s="35" t="s">
        <v>9</v>
      </c>
      <c r="H3" s="36"/>
      <c r="I3" s="36"/>
      <c r="J3" s="36"/>
    </row>
    <row r="4" spans="7:10" ht="12.75" customHeight="1">
      <c r="G4" s="36"/>
      <c r="H4" s="36"/>
      <c r="I4" s="36"/>
      <c r="J4" s="36"/>
    </row>
    <row r="5" spans="7:10" ht="12.75" customHeight="1">
      <c r="G5" s="36"/>
      <c r="H5" s="36"/>
      <c r="I5" s="36"/>
      <c r="J5" s="36"/>
    </row>
    <row r="6" spans="7:10" ht="12.75">
      <c r="G6" s="36"/>
      <c r="H6" s="36"/>
      <c r="I6" s="36"/>
      <c r="J6" s="36"/>
    </row>
    <row r="7" spans="7:10" ht="12.75">
      <c r="G7" s="36"/>
      <c r="H7" s="36"/>
      <c r="I7" s="36"/>
      <c r="J7" s="36"/>
    </row>
    <row r="9" ht="15" customHeight="1">
      <c r="H9" s="17">
        <f>REPT(Титульный!E28,1)</f>
      </c>
    </row>
    <row r="10" spans="7:8" ht="62.25" customHeight="1">
      <c r="G10" s="3" t="s">
        <v>8</v>
      </c>
      <c r="H10" s="16" t="str">
        <f>REPT(Расчёты!B23,1)</f>
        <v>2</v>
      </c>
    </row>
    <row r="11" ht="29.25" customHeight="1">
      <c r="J11" s="5"/>
    </row>
  </sheetData>
  <sheetProtection password="CF98" sheet="1"/>
  <mergeCells count="1">
    <mergeCell ref="G3:J7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Admin</cp:lastModifiedBy>
  <dcterms:created xsi:type="dcterms:W3CDTF">2010-10-04T09:00:34Z</dcterms:created>
  <dcterms:modified xsi:type="dcterms:W3CDTF">2011-02-13T12:51:51Z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